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<sst xmlns="http://schemas.openxmlformats.org/spreadsheetml/2006/main" count="25" uniqueCount="25">
  <si>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Time/Effort Summary - Carolyn</t>
  </si>
  <si>
    <t>Foundation</t>
  </si>
  <si>
    <t>C&amp;ES</t>
  </si>
  <si>
    <t>Mainstage</t>
  </si>
  <si>
    <t>Web Development</t>
  </si>
  <si>
    <t>Guidelines/Policies</t>
  </si>
  <si>
    <t>Training</t>
  </si>
  <si>
    <t>Social Media</t>
  </si>
  <si>
    <t>General MKT Admin</t>
  </si>
  <si>
    <t>Marketing - Recruitment</t>
  </si>
  <si>
    <t>Web/IT</t>
  </si>
  <si>
    <t>Total</t>
  </si>
  <si>
    <t>Vacation</t>
  </si>
  <si>
    <t>Snow</t>
  </si>
  <si>
    <t>Sick</t>
  </si>
  <si>
    <t>Holiday</t>
  </si>
  <si>
    <t>Reduced Contact</t>
  </si>
  <si>
    <t>Vacation/Holiday</t>
  </si>
  <si>
    <t>Total Time</t>
  </si>
  <si>
    <t>Total Hours to Work in Contract</t>
  </si>
  <si>
    <t>RC Hrs</t>
  </si>
  <si>
    <t>Total Hours Left in Contract</t>
  </si>
  <si>
    <t>RCH Left</t>
  </si>
  <si>
    <t>Maternity</t>
  </si>
  <si>
    <t>Marketing/CBS/CE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</si>
</sst>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2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42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0" xfId="57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0.140625" style="16" bestFit="1" customWidth="1"/>
    <col min="2" max="2" width="9.7109375" style="17" customWidth="1"/>
    <col min="3" max="3" width="5.00390625" style="17" customWidth="1"/>
    <col min="4" max="4" width="8.8515625" style="17" customWidth="1"/>
    <col min="5" max="5" width="11.140625" style="17" customWidth="1"/>
    <col min="6" max="6" width="10.00390625" style="17" customWidth="1"/>
    <col min="7" max="7" width="7.28125" style="17" customWidth="1"/>
    <col min="8" max="8" width="6.28125" style="17" customWidth="1"/>
    <col min="9" max="9" width="10.421875" style="17" customWidth="1"/>
    <col min="10" max="10" width="9.421875" style="17" customWidth="1"/>
    <col min="11" max="11" width="6.421875" style="17" bestFit="1" customWidth="1"/>
    <col min="12" max="12" width="9.8515625" style="17" customWidth="1"/>
    <col min="13" max="13" width="5.57421875" style="17" bestFit="1" customWidth="1"/>
    <col min="14" max="14" width="4.421875" style="17" customWidth="1"/>
    <col min="15" max="15" width="4.7109375" style="23" customWidth="1"/>
    <col min="16" max="16" width="4.28125" style="17" bestFit="1" customWidth="1"/>
    <col min="17" max="17" width="4.7109375" style="17" customWidth="1"/>
    <col min="18" max="18" width="8.140625" style="17" customWidth="1"/>
    <col min="19" max="19" width="8.00390625" style="17" customWidth="1"/>
    <col min="20" max="16384" width="9.140625" style="17" customWidth="1"/>
  </cols>
  <sheetData>
    <row r="1" spans="1:15" s="2" customFormat="1" ht="12.75">
      <c r="A1" s="1" t="s">
        <v>0</v>
      </c>
      <c r="O1" s="3"/>
    </row>
    <row r="2" spans="1:20" s="5" customFormat="1" ht="36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24</v>
      </c>
      <c r="M2" s="5" t="s">
        <v>11</v>
      </c>
      <c r="N2" s="5" t="s">
        <v>12</v>
      </c>
      <c r="O2" s="6" t="s">
        <v>13</v>
      </c>
      <c r="P2" s="5" t="s">
        <v>14</v>
      </c>
      <c r="Q2" s="5" t="s">
        <v>15</v>
      </c>
      <c r="R2" s="7" t="s">
        <v>16</v>
      </c>
      <c r="S2" s="5" t="s">
        <v>17</v>
      </c>
      <c r="T2" s="5" t="s">
        <v>18</v>
      </c>
    </row>
    <row r="3" spans="1:18" s="5" customFormat="1" ht="12">
      <c r="A3" s="4" t="s">
        <v>23</v>
      </c>
      <c r="O3" s="6"/>
      <c r="R3" s="7">
        <v>93</v>
      </c>
    </row>
    <row r="4" spans="1:20" s="9" customFormat="1" ht="12">
      <c r="A4" s="8">
        <v>41096</v>
      </c>
      <c r="M4" s="9">
        <f aca="true" t="shared" si="0" ref="M4:M29">SUM(B4:L4)</f>
        <v>0</v>
      </c>
      <c r="O4" s="10"/>
      <c r="P4" s="9">
        <v>34</v>
      </c>
      <c r="Q4" s="9">
        <v>8</v>
      </c>
      <c r="S4" s="9">
        <v>0</v>
      </c>
      <c r="T4" s="9">
        <f>SUM(M4:S4)</f>
        <v>42</v>
      </c>
    </row>
    <row r="5" spans="1:20" s="9" customFormat="1" ht="12">
      <c r="A5" s="8">
        <v>41110</v>
      </c>
      <c r="D5" s="9">
        <v>1.5</v>
      </c>
      <c r="E5" s="9">
        <v>12</v>
      </c>
      <c r="H5" s="9">
        <v>1.5</v>
      </c>
      <c r="I5" s="11">
        <v>17</v>
      </c>
      <c r="J5" s="11">
        <v>4.5</v>
      </c>
      <c r="K5" s="9">
        <v>0.5</v>
      </c>
      <c r="M5" s="9">
        <f t="shared" si="0"/>
        <v>37</v>
      </c>
      <c r="O5" s="10"/>
      <c r="P5" s="9">
        <v>40</v>
      </c>
      <c r="R5" s="9">
        <v>3</v>
      </c>
      <c r="S5" s="9">
        <v>0</v>
      </c>
      <c r="T5" s="9">
        <f aca="true" t="shared" si="1" ref="T5:T30">SUM(M5:S5)</f>
        <v>80</v>
      </c>
    </row>
    <row r="6" spans="1:20" s="9" customFormat="1" ht="12">
      <c r="A6" s="8">
        <v>41124</v>
      </c>
      <c r="D6" s="9">
        <v>2</v>
      </c>
      <c r="E6" s="9">
        <v>29</v>
      </c>
      <c r="H6" s="9">
        <v>2.25</v>
      </c>
      <c r="I6" s="11">
        <v>20</v>
      </c>
      <c r="J6" s="11">
        <v>20.5</v>
      </c>
      <c r="K6" s="11">
        <v>1.25</v>
      </c>
      <c r="M6" s="9">
        <f t="shared" si="0"/>
        <v>75</v>
      </c>
      <c r="O6" s="10"/>
      <c r="R6" s="9">
        <v>5</v>
      </c>
      <c r="S6" s="9">
        <f aca="true" t="shared" si="2" ref="S6:S31">SUM(N6:Q6)</f>
        <v>0</v>
      </c>
      <c r="T6" s="9">
        <f t="shared" si="1"/>
        <v>80</v>
      </c>
    </row>
    <row r="7" spans="1:20" s="9" customFormat="1" ht="12">
      <c r="A7" s="8">
        <v>41138</v>
      </c>
      <c r="D7" s="9">
        <v>1</v>
      </c>
      <c r="E7" s="11">
        <v>24.25</v>
      </c>
      <c r="F7" s="11"/>
      <c r="H7" s="11">
        <v>6.75</v>
      </c>
      <c r="I7" s="11">
        <v>21.75</v>
      </c>
      <c r="J7" s="11">
        <v>20.75</v>
      </c>
      <c r="K7" s="9">
        <v>1.5</v>
      </c>
      <c r="M7" s="9">
        <f t="shared" si="0"/>
        <v>76</v>
      </c>
      <c r="O7" s="10"/>
      <c r="R7" s="11">
        <v>4</v>
      </c>
      <c r="S7" s="9">
        <f t="shared" si="2"/>
        <v>0</v>
      </c>
      <c r="T7" s="9">
        <f t="shared" si="1"/>
        <v>80</v>
      </c>
    </row>
    <row r="8" spans="1:20" s="9" customFormat="1" ht="12">
      <c r="A8" s="8">
        <v>41152</v>
      </c>
      <c r="B8" s="9">
        <v>6</v>
      </c>
      <c r="D8" s="9">
        <v>4</v>
      </c>
      <c r="E8" s="11">
        <v>26</v>
      </c>
      <c r="H8" s="11">
        <v>4.5</v>
      </c>
      <c r="I8" s="11">
        <v>20</v>
      </c>
      <c r="J8" s="11">
        <v>19.5</v>
      </c>
      <c r="M8" s="9">
        <f t="shared" si="0"/>
        <v>80</v>
      </c>
      <c r="O8" s="10"/>
      <c r="R8" s="11"/>
      <c r="T8" s="9">
        <f t="shared" si="1"/>
        <v>80</v>
      </c>
    </row>
    <row r="9" spans="1:20" s="9" customFormat="1" ht="12">
      <c r="A9" s="8">
        <v>41166</v>
      </c>
      <c r="D9" s="9">
        <v>2</v>
      </c>
      <c r="E9" s="11">
        <v>28.5</v>
      </c>
      <c r="H9" s="11">
        <v>3.5</v>
      </c>
      <c r="I9" s="11">
        <v>20</v>
      </c>
      <c r="J9" s="11">
        <v>18</v>
      </c>
      <c r="K9" s="11"/>
      <c r="M9" s="9">
        <f t="shared" si="0"/>
        <v>72</v>
      </c>
      <c r="O9" s="10"/>
      <c r="Q9" s="9">
        <v>8</v>
      </c>
      <c r="R9" s="11"/>
      <c r="S9" s="9">
        <v>0</v>
      </c>
      <c r="T9" s="9">
        <f t="shared" si="1"/>
        <v>80</v>
      </c>
    </row>
    <row r="10" spans="1:20" s="9" customFormat="1" ht="12">
      <c r="A10" s="8">
        <v>41180</v>
      </c>
      <c r="D10" s="9">
        <v>9.5</v>
      </c>
      <c r="E10" s="11">
        <v>22.5</v>
      </c>
      <c r="F10" s="11"/>
      <c r="H10" s="11">
        <v>9</v>
      </c>
      <c r="I10" s="11">
        <v>31</v>
      </c>
      <c r="J10" s="9">
        <v>8</v>
      </c>
      <c r="K10" s="11"/>
      <c r="M10" s="9">
        <f t="shared" si="0"/>
        <v>80</v>
      </c>
      <c r="O10" s="10"/>
      <c r="R10" s="11"/>
      <c r="S10" s="9">
        <f t="shared" si="2"/>
        <v>0</v>
      </c>
      <c r="T10" s="9">
        <f t="shared" si="1"/>
        <v>80</v>
      </c>
    </row>
    <row r="11" spans="1:20" s="9" customFormat="1" ht="12">
      <c r="A11" s="8">
        <v>41194</v>
      </c>
      <c r="D11" s="9">
        <v>2</v>
      </c>
      <c r="E11" s="11">
        <v>22.5</v>
      </c>
      <c r="F11" s="11"/>
      <c r="H11" s="11">
        <v>5.5</v>
      </c>
      <c r="I11" s="11">
        <v>25</v>
      </c>
      <c r="J11" s="11">
        <v>23</v>
      </c>
      <c r="K11" s="11"/>
      <c r="M11" s="9">
        <f t="shared" si="0"/>
        <v>78</v>
      </c>
      <c r="O11" s="10"/>
      <c r="R11" s="11">
        <v>2</v>
      </c>
      <c r="S11" s="9">
        <f t="shared" si="2"/>
        <v>0</v>
      </c>
      <c r="T11" s="9">
        <f t="shared" si="1"/>
        <v>80</v>
      </c>
    </row>
    <row r="12" spans="1:20" s="9" customFormat="1" ht="12">
      <c r="A12" s="8">
        <v>41208</v>
      </c>
      <c r="E12" s="9">
        <v>30</v>
      </c>
      <c r="H12" s="9">
        <v>11.5</v>
      </c>
      <c r="I12" s="9">
        <v>26</v>
      </c>
      <c r="J12" s="9">
        <v>10</v>
      </c>
      <c r="K12" s="9">
        <v>1.5</v>
      </c>
      <c r="M12" s="9">
        <f t="shared" si="0"/>
        <v>79</v>
      </c>
      <c r="O12" s="10"/>
      <c r="R12" s="9">
        <v>1</v>
      </c>
      <c r="S12" s="9">
        <f t="shared" si="2"/>
        <v>0</v>
      </c>
      <c r="T12" s="9">
        <f t="shared" si="1"/>
        <v>80</v>
      </c>
    </row>
    <row r="13" spans="1:20" s="9" customFormat="1" ht="12">
      <c r="A13" s="8">
        <v>41222</v>
      </c>
      <c r="B13" s="9">
        <v>5</v>
      </c>
      <c r="E13" s="9">
        <v>26</v>
      </c>
      <c r="H13" s="9">
        <v>10.75</v>
      </c>
      <c r="I13" s="9">
        <v>25.25</v>
      </c>
      <c r="J13" s="9">
        <v>9</v>
      </c>
      <c r="M13" s="9">
        <f t="shared" si="0"/>
        <v>76</v>
      </c>
      <c r="O13" s="10"/>
      <c r="P13" s="9">
        <v>4</v>
      </c>
      <c r="T13" s="9">
        <f t="shared" si="1"/>
        <v>80</v>
      </c>
    </row>
    <row r="14" spans="1:20" s="9" customFormat="1" ht="12">
      <c r="A14" s="8">
        <v>41236</v>
      </c>
      <c r="E14" s="9">
        <v>30</v>
      </c>
      <c r="H14" s="9">
        <v>11</v>
      </c>
      <c r="I14" s="9">
        <v>28</v>
      </c>
      <c r="J14" s="9">
        <v>8</v>
      </c>
      <c r="L14" s="9">
        <v>3</v>
      </c>
      <c r="M14" s="9">
        <f t="shared" si="0"/>
        <v>80</v>
      </c>
      <c r="O14" s="10"/>
      <c r="T14" s="9">
        <f t="shared" si="1"/>
        <v>80</v>
      </c>
    </row>
    <row r="15" spans="1:20" s="9" customFormat="1" ht="12">
      <c r="A15" s="8">
        <v>41250</v>
      </c>
      <c r="B15" s="9">
        <v>1</v>
      </c>
      <c r="E15" s="9">
        <v>14</v>
      </c>
      <c r="H15" s="9">
        <v>8</v>
      </c>
      <c r="I15" s="9">
        <v>16</v>
      </c>
      <c r="J15" s="9">
        <v>9</v>
      </c>
      <c r="L15" s="9">
        <v>5</v>
      </c>
      <c r="M15" s="9">
        <f t="shared" si="0"/>
        <v>53</v>
      </c>
      <c r="O15" s="10"/>
      <c r="P15" s="9">
        <v>3</v>
      </c>
      <c r="Q15" s="9">
        <v>24</v>
      </c>
      <c r="S15" s="9">
        <v>0</v>
      </c>
      <c r="T15" s="9">
        <f t="shared" si="1"/>
        <v>80</v>
      </c>
    </row>
    <row r="16" spans="1:20" s="9" customFormat="1" ht="12">
      <c r="A16" s="12">
        <v>41264</v>
      </c>
      <c r="B16" s="9">
        <v>1.5</v>
      </c>
      <c r="E16" s="9">
        <v>23.5</v>
      </c>
      <c r="H16" s="9">
        <v>9.5</v>
      </c>
      <c r="I16" s="9">
        <v>18</v>
      </c>
      <c r="J16" s="9">
        <v>7</v>
      </c>
      <c r="L16" s="9">
        <v>13.5</v>
      </c>
      <c r="M16" s="9">
        <f t="shared" si="0"/>
        <v>73</v>
      </c>
      <c r="O16" s="10"/>
      <c r="P16" s="9">
        <v>3</v>
      </c>
      <c r="R16" s="9">
        <v>4</v>
      </c>
      <c r="T16" s="9">
        <f t="shared" si="1"/>
        <v>80</v>
      </c>
    </row>
    <row r="17" spans="1:20" s="9" customFormat="1" ht="12">
      <c r="A17" s="12">
        <v>41278</v>
      </c>
      <c r="B17" s="9">
        <v>0.25</v>
      </c>
      <c r="D17" s="11"/>
      <c r="E17" s="11">
        <v>22.75</v>
      </c>
      <c r="F17" s="11"/>
      <c r="G17" s="11"/>
      <c r="H17" s="11">
        <v>6.5</v>
      </c>
      <c r="I17" s="11">
        <v>20</v>
      </c>
      <c r="J17" s="11">
        <v>8</v>
      </c>
      <c r="K17" s="11"/>
      <c r="L17" s="11">
        <v>10.5</v>
      </c>
      <c r="M17" s="9">
        <f t="shared" si="0"/>
        <v>68</v>
      </c>
      <c r="N17" s="11"/>
      <c r="O17" s="10"/>
      <c r="P17" s="9">
        <v>9</v>
      </c>
      <c r="R17" s="9">
        <v>3</v>
      </c>
      <c r="T17" s="9">
        <f t="shared" si="1"/>
        <v>80</v>
      </c>
    </row>
    <row r="18" spans="1:20" s="9" customFormat="1" ht="12">
      <c r="A18" s="8">
        <v>41292</v>
      </c>
      <c r="B18" s="9">
        <v>1.25</v>
      </c>
      <c r="D18" s="11"/>
      <c r="E18" s="11">
        <v>33.75</v>
      </c>
      <c r="F18" s="11"/>
      <c r="G18" s="11"/>
      <c r="H18" s="11">
        <v>8.5</v>
      </c>
      <c r="I18" s="11">
        <v>22.75</v>
      </c>
      <c r="J18" s="11">
        <v>12</v>
      </c>
      <c r="K18" s="11">
        <v>0.5</v>
      </c>
      <c r="L18" s="9">
        <v>1.25</v>
      </c>
      <c r="M18" s="9">
        <f t="shared" si="0"/>
        <v>80</v>
      </c>
      <c r="N18" s="11"/>
      <c r="O18" s="10"/>
      <c r="S18" s="9">
        <f t="shared" si="2"/>
        <v>0</v>
      </c>
      <c r="T18" s="9">
        <f t="shared" si="1"/>
        <v>80</v>
      </c>
    </row>
    <row r="19" spans="1:20" s="9" customFormat="1" ht="12">
      <c r="A19" s="8">
        <v>41306</v>
      </c>
      <c r="B19" s="9">
        <v>3</v>
      </c>
      <c r="D19" s="11">
        <v>16</v>
      </c>
      <c r="E19" s="11">
        <v>23</v>
      </c>
      <c r="F19" s="11"/>
      <c r="G19" s="11"/>
      <c r="H19" s="11">
        <v>9.5</v>
      </c>
      <c r="I19" s="11">
        <v>24</v>
      </c>
      <c r="J19" s="11">
        <v>4.5</v>
      </c>
      <c r="K19" s="11"/>
      <c r="M19" s="9">
        <f t="shared" si="0"/>
        <v>80</v>
      </c>
      <c r="N19" s="11"/>
      <c r="O19" s="10"/>
      <c r="S19" s="9">
        <f t="shared" si="2"/>
        <v>0</v>
      </c>
      <c r="T19" s="9">
        <f t="shared" si="1"/>
        <v>80</v>
      </c>
    </row>
    <row r="20" spans="1:20" s="9" customFormat="1" ht="12">
      <c r="A20" s="8">
        <v>41320</v>
      </c>
      <c r="B20" s="9">
        <v>5.5</v>
      </c>
      <c r="D20" s="11">
        <v>11</v>
      </c>
      <c r="E20" s="11">
        <v>26.5</v>
      </c>
      <c r="F20" s="11"/>
      <c r="G20" s="11"/>
      <c r="H20" s="11">
        <v>9</v>
      </c>
      <c r="I20" s="11">
        <v>19</v>
      </c>
      <c r="J20" s="11">
        <v>8</v>
      </c>
      <c r="K20" s="11">
        <v>1</v>
      </c>
      <c r="L20" s="11"/>
      <c r="M20" s="9">
        <f t="shared" si="0"/>
        <v>80</v>
      </c>
      <c r="O20" s="10"/>
      <c r="S20" s="9">
        <f t="shared" si="2"/>
        <v>0</v>
      </c>
      <c r="T20" s="9">
        <f t="shared" si="1"/>
        <v>80</v>
      </c>
    </row>
    <row r="21" spans="1:20" s="9" customFormat="1" ht="12">
      <c r="A21" s="8">
        <v>41334</v>
      </c>
      <c r="B21" s="9">
        <v>0.5</v>
      </c>
      <c r="D21" s="11">
        <v>4</v>
      </c>
      <c r="E21" s="11">
        <v>20.5</v>
      </c>
      <c r="F21" s="11">
        <v>7</v>
      </c>
      <c r="G21" s="11"/>
      <c r="H21" s="11">
        <v>10</v>
      </c>
      <c r="I21" s="11">
        <v>32</v>
      </c>
      <c r="J21" s="11">
        <v>4.5</v>
      </c>
      <c r="K21" s="11">
        <v>1.5</v>
      </c>
      <c r="M21" s="9">
        <f t="shared" si="0"/>
        <v>80</v>
      </c>
      <c r="O21" s="10"/>
      <c r="S21" s="9">
        <f t="shared" si="2"/>
        <v>0</v>
      </c>
      <c r="T21" s="9">
        <f t="shared" si="1"/>
        <v>80</v>
      </c>
    </row>
    <row r="22" spans="1:20" s="9" customFormat="1" ht="12">
      <c r="A22" s="8">
        <v>41348</v>
      </c>
      <c r="D22" s="11"/>
      <c r="E22" s="11"/>
      <c r="F22" s="11"/>
      <c r="G22" s="11"/>
      <c r="H22" s="11"/>
      <c r="I22" s="11"/>
      <c r="J22" s="11"/>
      <c r="K22" s="11"/>
      <c r="M22" s="9">
        <f t="shared" si="0"/>
        <v>0</v>
      </c>
      <c r="O22" s="10"/>
      <c r="S22" s="9">
        <f t="shared" si="2"/>
        <v>0</v>
      </c>
      <c r="T22" s="9">
        <f t="shared" si="1"/>
        <v>0</v>
      </c>
    </row>
    <row r="23" spans="1:20" s="9" customFormat="1" ht="12">
      <c r="A23" s="8">
        <v>41362</v>
      </c>
      <c r="D23" s="11"/>
      <c r="E23" s="11"/>
      <c r="F23" s="11"/>
      <c r="G23" s="11"/>
      <c r="H23" s="11"/>
      <c r="I23" s="11"/>
      <c r="J23" s="11"/>
      <c r="K23" s="11"/>
      <c r="L23" s="11"/>
      <c r="M23" s="9">
        <f t="shared" si="0"/>
        <v>0</v>
      </c>
      <c r="O23" s="10"/>
      <c r="S23" s="9">
        <f t="shared" si="2"/>
        <v>0</v>
      </c>
      <c r="T23" s="9">
        <f t="shared" si="1"/>
        <v>0</v>
      </c>
    </row>
    <row r="24" spans="1:20" s="9" customFormat="1" ht="12">
      <c r="A24" s="8"/>
      <c r="B24" s="13"/>
      <c r="D24" s="11"/>
      <c r="E24" s="11"/>
      <c r="F24" s="11"/>
      <c r="G24" s="11"/>
      <c r="H24" s="11"/>
      <c r="I24" s="11"/>
      <c r="J24" s="11"/>
      <c r="K24" s="11"/>
      <c r="L24" s="11"/>
      <c r="M24" s="9">
        <f t="shared" si="0"/>
        <v>0</v>
      </c>
      <c r="O24" s="10"/>
      <c r="S24" s="9">
        <f t="shared" si="2"/>
        <v>0</v>
      </c>
      <c r="T24" s="9">
        <f t="shared" si="1"/>
        <v>0</v>
      </c>
    </row>
    <row r="25" spans="1:20" s="9" customFormat="1" ht="12">
      <c r="A25" s="8"/>
      <c r="D25" s="11"/>
      <c r="E25" s="11"/>
      <c r="F25" s="11"/>
      <c r="G25" s="11"/>
      <c r="H25" s="11"/>
      <c r="I25" s="11"/>
      <c r="J25" s="11"/>
      <c r="M25" s="9">
        <f t="shared" si="0"/>
        <v>0</v>
      </c>
      <c r="O25" s="10"/>
      <c r="S25" s="9">
        <f t="shared" si="2"/>
        <v>0</v>
      </c>
      <c r="T25" s="9">
        <f t="shared" si="1"/>
        <v>0</v>
      </c>
    </row>
    <row r="26" spans="1:20" s="9" customFormat="1" ht="12">
      <c r="A26" s="8"/>
      <c r="D26" s="11"/>
      <c r="E26" s="11"/>
      <c r="F26" s="11"/>
      <c r="G26" s="11"/>
      <c r="H26" s="11"/>
      <c r="I26" s="11"/>
      <c r="J26" s="11"/>
      <c r="M26" s="9">
        <f t="shared" si="0"/>
        <v>0</v>
      </c>
      <c r="O26" s="10"/>
      <c r="S26" s="9">
        <f t="shared" si="2"/>
        <v>0</v>
      </c>
      <c r="T26" s="9">
        <f t="shared" si="1"/>
        <v>0</v>
      </c>
    </row>
    <row r="27" spans="1:20" s="9" customFormat="1" ht="12">
      <c r="A27" s="8"/>
      <c r="D27" s="11"/>
      <c r="E27" s="11"/>
      <c r="F27" s="11"/>
      <c r="G27" s="11"/>
      <c r="H27" s="11"/>
      <c r="I27" s="11"/>
      <c r="J27" s="11"/>
      <c r="M27" s="9">
        <f t="shared" si="0"/>
        <v>0</v>
      </c>
      <c r="O27" s="10"/>
      <c r="S27" s="9">
        <f t="shared" si="2"/>
        <v>0</v>
      </c>
      <c r="T27" s="9">
        <f t="shared" si="1"/>
        <v>0</v>
      </c>
    </row>
    <row r="28" spans="1:20" s="9" customFormat="1" ht="12">
      <c r="A28" s="8"/>
      <c r="D28" s="11"/>
      <c r="E28" s="11"/>
      <c r="F28" s="11"/>
      <c r="G28" s="11"/>
      <c r="H28" s="11"/>
      <c r="I28" s="11"/>
      <c r="J28" s="11"/>
      <c r="K28" s="11"/>
      <c r="M28" s="9">
        <f t="shared" si="0"/>
        <v>0</v>
      </c>
      <c r="O28" s="10"/>
      <c r="S28" s="9">
        <f t="shared" si="2"/>
        <v>0</v>
      </c>
      <c r="T28" s="9">
        <f t="shared" si="1"/>
        <v>0</v>
      </c>
    </row>
    <row r="29" spans="1:20" s="9" customFormat="1" ht="12">
      <c r="A29" s="8"/>
      <c r="D29" s="11"/>
      <c r="E29" s="11"/>
      <c r="F29" s="11"/>
      <c r="G29" s="11"/>
      <c r="H29" s="11"/>
      <c r="I29" s="11"/>
      <c r="J29" s="11"/>
      <c r="M29" s="9">
        <f t="shared" si="0"/>
        <v>0</v>
      </c>
      <c r="O29" s="10"/>
      <c r="S29" s="9">
        <f t="shared" si="2"/>
        <v>0</v>
      </c>
      <c r="T29" s="9">
        <f t="shared" si="1"/>
        <v>0</v>
      </c>
    </row>
    <row r="30" spans="1:20" s="9" customFormat="1" ht="12">
      <c r="A30" s="8"/>
      <c r="I30" s="11"/>
      <c r="J30" s="11"/>
      <c r="O30" s="10"/>
      <c r="S30" s="9">
        <f t="shared" si="2"/>
        <v>0</v>
      </c>
      <c r="T30" s="9">
        <f t="shared" si="1"/>
        <v>0</v>
      </c>
    </row>
    <row r="31" spans="1:19" s="9" customFormat="1" ht="12">
      <c r="A31" s="14"/>
      <c r="O31" s="10"/>
      <c r="S31" s="9">
        <f t="shared" si="2"/>
        <v>0</v>
      </c>
    </row>
    <row r="32" spans="1:20" s="9" customFormat="1" ht="12">
      <c r="A32" s="14"/>
      <c r="B32" s="9">
        <f aca="true" t="shared" si="3" ref="B32:H32">SUM(B4:B31)</f>
        <v>24</v>
      </c>
      <c r="C32" s="9">
        <f t="shared" si="3"/>
        <v>0</v>
      </c>
      <c r="D32" s="9">
        <f t="shared" si="3"/>
        <v>53</v>
      </c>
      <c r="E32" s="9">
        <f t="shared" si="3"/>
        <v>414.75</v>
      </c>
      <c r="F32" s="11">
        <f t="shared" si="3"/>
        <v>7</v>
      </c>
      <c r="G32" s="11">
        <f t="shared" si="3"/>
        <v>0</v>
      </c>
      <c r="H32" s="11">
        <f t="shared" si="3"/>
        <v>127.25</v>
      </c>
      <c r="I32" s="9">
        <f>SUM(I4:I30)</f>
        <v>385.75</v>
      </c>
      <c r="J32" s="9">
        <f>SUM(J4:J30)</f>
        <v>194.25</v>
      </c>
      <c r="K32" s="9">
        <f>SUM(K4:K30)</f>
        <v>7.75</v>
      </c>
      <c r="L32" s="9">
        <f>SUM(L4:L30)</f>
        <v>33.25</v>
      </c>
      <c r="M32" s="9">
        <f>SUM(M4:M29)</f>
        <v>1247</v>
      </c>
      <c r="N32" s="9">
        <f>SUM(N4:N30)</f>
        <v>0</v>
      </c>
      <c r="O32" s="9">
        <f>SUM(O4:O30)</f>
        <v>0</v>
      </c>
      <c r="P32" s="9">
        <f>SUM(P4:P31)</f>
        <v>93</v>
      </c>
      <c r="Q32" s="9">
        <f>SUM(Q4:Q31)</f>
        <v>40</v>
      </c>
      <c r="R32" s="11">
        <f>SUM(R3:R31)</f>
        <v>115</v>
      </c>
      <c r="S32" s="9">
        <f>SUM(S4:S31)</f>
        <v>0</v>
      </c>
      <c r="T32" s="9">
        <f>SUM(T4:T29)</f>
        <v>1402</v>
      </c>
    </row>
    <row r="33" spans="1:15" s="9" customFormat="1" ht="12">
      <c r="A33" s="14"/>
      <c r="B33" s="15">
        <f aca="true" t="shared" si="4" ref="B33:L33">B32/$M$32</f>
        <v>0.019246190858059342</v>
      </c>
      <c r="C33" s="15">
        <f t="shared" si="4"/>
        <v>0</v>
      </c>
      <c r="D33" s="15">
        <f t="shared" si="4"/>
        <v>0.042502004811547714</v>
      </c>
      <c r="E33" s="15">
        <f t="shared" si="4"/>
        <v>0.332598235765838</v>
      </c>
      <c r="F33" s="15">
        <f t="shared" si="4"/>
        <v>0.0056134723336006415</v>
      </c>
      <c r="G33" s="15">
        <f t="shared" si="4"/>
        <v>0</v>
      </c>
      <c r="H33" s="15">
        <f t="shared" si="4"/>
        <v>0.1020449077786688</v>
      </c>
      <c r="I33" s="15">
        <f t="shared" si="4"/>
        <v>0.30934242181234967</v>
      </c>
      <c r="J33" s="15">
        <f t="shared" si="4"/>
        <v>0.1557738572574178</v>
      </c>
      <c r="K33" s="15">
        <f t="shared" si="4"/>
        <v>0.006214915797914996</v>
      </c>
      <c r="L33" s="15">
        <f t="shared" si="4"/>
        <v>0.026663993584603047</v>
      </c>
      <c r="O33" s="10"/>
    </row>
    <row r="34" spans="12:18" ht="35.25" customHeight="1">
      <c r="L34" s="18" t="s">
        <v>19</v>
      </c>
      <c r="M34" s="19">
        <v>1760</v>
      </c>
      <c r="N34" s="19"/>
      <c r="O34" s="20"/>
      <c r="P34" s="19"/>
      <c r="Q34" s="19" t="s">
        <v>20</v>
      </c>
      <c r="R34" s="19">
        <v>320</v>
      </c>
    </row>
    <row r="35" spans="12:18" ht="33.75">
      <c r="L35" s="18" t="s">
        <v>21</v>
      </c>
      <c r="M35" s="21">
        <f>M34-M32</f>
        <v>513</v>
      </c>
      <c r="N35" s="19"/>
      <c r="O35" s="20"/>
      <c r="P35" s="19"/>
      <c r="Q35" s="19" t="s">
        <v>22</v>
      </c>
      <c r="R35" s="22">
        <f>R34-R32</f>
        <v>205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 User</dc:creator>
  <cp:keywords/>
  <dc:description/>
  <cp:lastModifiedBy>LMC User</cp:lastModifiedBy>
  <cp:lastPrinted>2013-01-22T14:39:58Z</cp:lastPrinted>
  <dcterms:created xsi:type="dcterms:W3CDTF">2012-07-18T20:43:02Z</dcterms:created>
  <dcterms:modified xsi:type="dcterms:W3CDTF">2013-03-15T20:45:00Z</dcterms:modified>
  <cp:category/>
  <cp:version/>
  <cp:contentType/>
  <cp:contentStatus/>
</cp:coreProperties>
</file>